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xr:revisionPtr revIDLastSave="0" documentId="8_{D033223E-48A2-4335-8446-5E7643709997}" xr6:coauthVersionLast="45" xr6:coauthVersionMax="45" xr10:uidLastSave="{00000000-0000-0000-0000-000000000000}"/>
  <bookViews>
    <workbookView xWindow="-120" yWindow="-120" windowWidth="20730" windowHeight="11160" xr2:uid="{8EB949FF-8299-42FE-ACD7-C0E00D62B8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O30" i="1"/>
  <c r="P24" i="1"/>
  <c r="N24" i="1"/>
  <c r="M24" i="1"/>
  <c r="L24" i="1"/>
  <c r="K24" i="1"/>
  <c r="J24" i="1"/>
  <c r="I24" i="1"/>
  <c r="H24" i="1"/>
  <c r="F24" i="1"/>
  <c r="E24" i="1"/>
  <c r="C24" i="1"/>
  <c r="O22" i="1"/>
  <c r="D21" i="1"/>
  <c r="O21" i="1" s="1"/>
  <c r="G20" i="1"/>
  <c r="O20" i="1" s="1"/>
  <c r="G19" i="1"/>
  <c r="O19" i="1" s="1"/>
  <c r="G18" i="1"/>
  <c r="O18" i="1" s="1"/>
  <c r="G17" i="1"/>
  <c r="O17" i="1" s="1"/>
  <c r="G16" i="1"/>
  <c r="O16" i="1" s="1"/>
  <c r="O15" i="1"/>
  <c r="O14" i="1"/>
  <c r="O13" i="1"/>
  <c r="O12" i="1"/>
  <c r="D11" i="1"/>
  <c r="O11" i="1" s="1"/>
  <c r="O10" i="1"/>
  <c r="O9" i="1"/>
  <c r="D8" i="1"/>
  <c r="D24" i="1" s="1"/>
  <c r="O7" i="1"/>
  <c r="O6" i="1"/>
  <c r="G6" i="1"/>
  <c r="G24" i="1" s="1"/>
  <c r="O5" i="1"/>
  <c r="O4" i="1"/>
  <c r="O3" i="1"/>
  <c r="O8" i="1" l="1"/>
  <c r="O24" i="1" s="1"/>
</calcChain>
</file>

<file path=xl/sharedStrings.xml><?xml version="1.0" encoding="utf-8"?>
<sst xmlns="http://schemas.openxmlformats.org/spreadsheetml/2006/main" count="44" uniqueCount="38">
  <si>
    <t>Representational payment</t>
  </si>
  <si>
    <t>Expense/   Allowance for All LA Member</t>
  </si>
  <si>
    <t>Mayor's Allowance</t>
  </si>
  <si>
    <t>Deputy Mayor's Allowance</t>
  </si>
  <si>
    <t>SPC Chair Allowance</t>
  </si>
  <si>
    <t>Municipal Chair Allowance</t>
  </si>
  <si>
    <t>Expenses for Attendance at Meetings</t>
  </si>
  <si>
    <t>Expenses paid for attendance at Training and Conferences 2020</t>
  </si>
  <si>
    <t>Expenses paid in 2020 relating to 2019 included in overall total</t>
  </si>
  <si>
    <t>Expenses paid in 2020 relating to 2018 included in overall total</t>
  </si>
  <si>
    <t>Vouched Expenses 2020 included in overall total</t>
  </si>
  <si>
    <t>Vouched Expenses 2019 included in overall total</t>
  </si>
  <si>
    <t>Phone Allowance</t>
  </si>
  <si>
    <t>OVERALL TOTAL</t>
  </si>
  <si>
    <t>Expenses Paid from Outside Bodies in 2020</t>
  </si>
  <si>
    <t>MEMBER</t>
  </si>
  <si>
    <t xml:space="preserve"> </t>
  </si>
  <si>
    <t>URUEMU ADEJINMI</t>
  </si>
  <si>
    <t>PAURIC BRADY</t>
  </si>
  <si>
    <t>JOHN BROWNE</t>
  </si>
  <si>
    <t>SEAMUS BUTLER</t>
  </si>
  <si>
    <t>MICK CAHILL</t>
  </si>
  <si>
    <t>M CARRIGY</t>
  </si>
  <si>
    <t>MARK CASEY</t>
  </si>
  <si>
    <t>COLIN DALTON</t>
  </si>
  <si>
    <t>GERARD FARRELL</t>
  </si>
  <si>
    <t>JOE FLAHERTY</t>
  </si>
  <si>
    <t>GERRY HAGAN</t>
  </si>
  <si>
    <t>TURLOUGH MCGOVERN</t>
  </si>
  <si>
    <t>MARTIN MONAGHAN</t>
  </si>
  <si>
    <t>COLM MURRAY</t>
  </si>
  <si>
    <t>GARRY MURTAGH</t>
  </si>
  <si>
    <t>PEGGY NOLAN</t>
  </si>
  <si>
    <t>PAT O'TOOLE</t>
  </si>
  <si>
    <t>P.J. REILLY</t>
  </si>
  <si>
    <t>PAUL ROSS</t>
  </si>
  <si>
    <t>GERRY WARNOCK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</si>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</sst>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&quot; &quot;;#,##0.00&quot; &quot;;&quot;-&quot;#&quot; &quot;;&quot; &quot;@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1"/>
    </font>
    <font>
      <sz val="8"/>
      <name val="Arial"/>
      <family val="2"/>
    </font>
    <font>
      <sz val="11"/>
      <name val="Arial"/>
      <family val="2"/>
    </font>
    <font>
      <b/>
      <sz val="8"/>
      <color theme="3"/>
      <name val="Arial1"/>
    </font>
    <font>
      <b/>
      <sz val="8"/>
      <color theme="3"/>
      <name val="Arial"/>
      <family val="2"/>
    </font>
    <font>
      <b/>
      <sz val="8"/>
      <name val="Arial1"/>
    </font>
    <font>
      <b/>
      <sz val="10"/>
      <color rgb="FFFF0000"/>
      <name val="Arial1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MS Sans Serif"/>
      <family val="2"/>
    </font>
    <font>
      <b/>
      <sz val="8"/>
      <color rgb="FF000000"/>
      <name val="MS Sans Serif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Border="0" applyProtection="0"/>
    <xf numFmtId="164" fontId="5" fillId="0" borderId="0" applyFont="0" applyBorder="0" applyProtection="0"/>
    <xf numFmtId="0" fontId="15" fillId="0" borderId="0" applyNumberFormat="0" applyBorder="0" applyProtection="0"/>
  </cellStyleXfs>
  <cellXfs count="4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3" fontId="6" fillId="0" borderId="0" xfId="1" applyFont="1" applyFill="1" applyAlignment="1">
      <alignment horizontal="left"/>
    </xf>
    <xf numFmtId="43" fontId="7" fillId="0" borderId="0" xfId="1" applyFont="1" applyFill="1" applyAlignment="1">
      <alignment horizontal="center"/>
    </xf>
    <xf numFmtId="43" fontId="7" fillId="0" borderId="0" xfId="1" applyFont="1" applyFill="1"/>
    <xf numFmtId="0" fontId="7" fillId="0" borderId="0" xfId="0" applyFont="1"/>
    <xf numFmtId="43" fontId="3" fillId="0" borderId="0" xfId="1" applyFont="1" applyFill="1"/>
    <xf numFmtId="43" fontId="7" fillId="0" borderId="0" xfId="0" applyNumberFormat="1" applyFont="1"/>
    <xf numFmtId="43" fontId="8" fillId="0" borderId="0" xfId="1" applyFont="1" applyFill="1"/>
    <xf numFmtId="43" fontId="9" fillId="0" borderId="0" xfId="1" applyFont="1" applyFill="1" applyAlignment="1">
      <alignment horizontal="righ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right"/>
    </xf>
    <xf numFmtId="0" fontId="10" fillId="0" borderId="0" xfId="0" applyFont="1" applyAlignment="1">
      <alignment horizontal="right"/>
    </xf>
    <xf numFmtId="43" fontId="2" fillId="0" borderId="0" xfId="1" applyFont="1" applyFill="1"/>
    <xf numFmtId="43" fontId="11" fillId="0" borderId="0" xfId="1" applyFont="1" applyFill="1" applyAlignment="1"/>
    <xf numFmtId="43" fontId="11" fillId="0" borderId="0" xfId="1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0" fontId="4" fillId="0" borderId="0" xfId="0" applyFont="1"/>
    <xf numFmtId="43" fontId="7" fillId="0" borderId="0" xfId="1" applyFont="1" applyFill="1" applyAlignment="1"/>
    <xf numFmtId="43" fontId="12" fillId="0" borderId="0" xfId="1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49" fontId="16" fillId="0" borderId="0" xfId="2" applyNumberFormat="1" applyFont="1" applyAlignment="1">
      <alignment horizontal="left"/>
    </xf>
    <xf numFmtId="164" fontId="7" fillId="0" borderId="0" xfId="3" applyFont="1" applyAlignment="1">
      <alignment horizontal="center"/>
    </xf>
    <xf numFmtId="164" fontId="7" fillId="0" borderId="0" xfId="3" applyFont="1"/>
    <xf numFmtId="164" fontId="13" fillId="0" borderId="0" xfId="3" applyFont="1" applyAlignment="1">
      <alignment horizontal="center"/>
    </xf>
    <xf numFmtId="0" fontId="8" fillId="0" borderId="0" xfId="0" applyFont="1"/>
    <xf numFmtId="43" fontId="8" fillId="0" borderId="0" xfId="0" applyNumberFormat="1" applyFont="1"/>
    <xf numFmtId="164" fontId="8" fillId="0" borderId="0" xfId="0" applyNumberFormat="1" applyFont="1"/>
    <xf numFmtId="49" fontId="17" fillId="0" borderId="0" xfId="2" applyNumberFormat="1" applyFont="1" applyAlignment="1">
      <alignment horizontal="left"/>
    </xf>
    <xf numFmtId="0" fontId="0" fillId="0" borderId="0" xfId="0" applyAlignment="1">
      <alignment horizontal="center"/>
    </xf>
    <xf numFmtId="49" fontId="16" fillId="0" borderId="0" xfId="4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5">
    <cellStyle name="Comma" xfId="1" builtinId="3"/>
    <cellStyle name="Excel_BuiltIn_Comma" xfId="3" xr:uid="{B15384B3-F9A3-4003-8154-802FC236A7B4}"/>
    <cellStyle name="Normal" xfId="0" builtinId="0"/>
    <cellStyle name="Normal 2" xfId="4" xr:uid="{E975B988-8D26-4F57-9257-B345677ABB99}"/>
    <cellStyle name="Normal 3" xfId="2" xr:uid="{9E39907A-4F5F-4429-860C-3C2E66E02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B7863-2A37-4069-9029-C4F4F73677E6}">
  <dimension ref="A1:AMK69"/>
  <sheetViews>
    <sheetView tabSelected="1" topLeftCell="A15" workbookViewId="0">
      <selection activeCell="B27" sqref="B27"/>
    </sheetView>
  </sheetViews>
  <sheetFormatPr defaultRowHeight="15"/>
  <cols>
    <col min="1" max="1" width="18.140625" customWidth="1"/>
    <col min="2" max="2" width="11.28515625" style="41" bestFit="1" customWidth="1"/>
    <col min="3" max="3" width="10.5703125" customWidth="1"/>
    <col min="5" max="5" width="9" customWidth="1"/>
    <col min="7" max="7" width="10" customWidth="1"/>
    <col min="8" max="8" width="11.5703125" customWidth="1"/>
    <col min="9" max="9" width="13.7109375" customWidth="1"/>
    <col min="10" max="10" width="16" customWidth="1"/>
    <col min="11" max="11" width="14" customWidth="1"/>
    <col min="12" max="12" width="11.5703125" customWidth="1"/>
    <col min="13" max="13" width="11.28515625" customWidth="1"/>
    <col min="15" max="15" width="11.28515625" bestFit="1" customWidth="1"/>
    <col min="16" max="16" width="10" customWidth="1"/>
    <col min="17" max="19" width="9.5703125" customWidth="1"/>
    <col min="20" max="20" width="10.42578125" bestFit="1" customWidth="1"/>
    <col min="21" max="1026" width="9.5703125" customWidth="1"/>
  </cols>
  <sheetData>
    <row r="1" spans="1:1025" s="3" customFormat="1" ht="55.5" customHeight="1">
      <c r="A1" s="1"/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3" customFormat="1" ht="12.75" customHeight="1">
      <c r="A2" s="4" t="s">
        <v>15</v>
      </c>
      <c r="B2" s="5"/>
      <c r="C2" s="6"/>
      <c r="D2" s="6" t="s">
        <v>16</v>
      </c>
      <c r="E2" s="6" t="s">
        <v>16</v>
      </c>
      <c r="F2" s="6" t="s">
        <v>16</v>
      </c>
      <c r="G2" s="6"/>
      <c r="H2" s="6"/>
      <c r="I2" s="6" t="s">
        <v>16</v>
      </c>
      <c r="J2" s="6"/>
      <c r="K2" s="6"/>
      <c r="L2" s="6"/>
      <c r="M2" s="6" t="s">
        <v>16</v>
      </c>
      <c r="N2" s="6" t="s">
        <v>16</v>
      </c>
      <c r="O2" s="3" t="s">
        <v>16</v>
      </c>
    </row>
    <row r="3" spans="1:1025" s="3" customFormat="1" ht="12.75" customHeight="1">
      <c r="A3" s="7" t="s">
        <v>17</v>
      </c>
      <c r="B3" s="42">
        <v>14387.91</v>
      </c>
      <c r="C3" s="42">
        <v>826.89</v>
      </c>
      <c r="D3" s="42"/>
      <c r="E3" s="42"/>
      <c r="F3" s="42"/>
      <c r="G3" s="42"/>
      <c r="H3" s="42">
        <v>3585.88</v>
      </c>
      <c r="I3" s="42"/>
      <c r="J3" s="42"/>
      <c r="K3" s="42"/>
      <c r="L3" s="42"/>
      <c r="M3" s="42"/>
      <c r="N3" s="42"/>
      <c r="O3" s="9">
        <f t="shared" ref="O3:O20" si="0">SUM(B3:N3)</f>
        <v>18800.68</v>
      </c>
      <c r="P3" s="9"/>
      <c r="Q3" s="10"/>
      <c r="R3" s="10"/>
      <c r="S3" s="10"/>
      <c r="T3" s="10"/>
      <c r="U3" s="10"/>
    </row>
    <row r="4" spans="1:1025" s="3" customFormat="1" ht="12.75" customHeight="1">
      <c r="A4" s="11" t="s">
        <v>18</v>
      </c>
      <c r="B4" s="42">
        <v>17382.080000000002</v>
      </c>
      <c r="C4" s="42">
        <v>999.96</v>
      </c>
      <c r="D4" s="42"/>
      <c r="E4" s="42"/>
      <c r="F4" s="42">
        <v>3000</v>
      </c>
      <c r="G4" s="42"/>
      <c r="H4" s="42">
        <v>4303.0600000000004</v>
      </c>
      <c r="I4" s="42"/>
      <c r="J4" s="42"/>
      <c r="K4" s="42"/>
      <c r="L4" s="42"/>
      <c r="M4" s="42"/>
      <c r="N4" s="42"/>
      <c r="O4" s="9">
        <f t="shared" si="0"/>
        <v>25685.100000000002</v>
      </c>
      <c r="P4" s="9"/>
      <c r="Q4" s="10"/>
      <c r="R4" s="10"/>
      <c r="S4" s="10"/>
      <c r="T4" s="10"/>
      <c r="U4" s="10"/>
    </row>
    <row r="5" spans="1:1025" s="3" customFormat="1" ht="12.75" customHeight="1">
      <c r="A5" s="11" t="s">
        <v>19</v>
      </c>
      <c r="B5" s="42">
        <v>17382.080000000002</v>
      </c>
      <c r="C5" s="42">
        <v>999.96</v>
      </c>
      <c r="D5" s="42"/>
      <c r="E5" s="42"/>
      <c r="F5" s="42"/>
      <c r="G5" s="42"/>
      <c r="H5" s="42">
        <v>4303.0600000000004</v>
      </c>
      <c r="I5" s="42"/>
      <c r="J5" s="42"/>
      <c r="K5" s="42"/>
      <c r="L5" s="42"/>
      <c r="M5" s="42"/>
      <c r="N5" s="42"/>
      <c r="O5" s="9">
        <f t="shared" si="0"/>
        <v>22685.100000000002</v>
      </c>
      <c r="P5" s="9"/>
      <c r="Q5" s="10"/>
      <c r="R5" s="10"/>
      <c r="S5" s="10"/>
      <c r="T5" s="10"/>
      <c r="U5" s="10"/>
    </row>
    <row r="6" spans="1:1025" s="3" customFormat="1" ht="12.75" customHeight="1">
      <c r="A6" s="11" t="s">
        <v>20</v>
      </c>
      <c r="B6" s="42">
        <v>17382.080000000002</v>
      </c>
      <c r="C6" s="42">
        <v>999.96</v>
      </c>
      <c r="D6" s="42"/>
      <c r="E6" s="42"/>
      <c r="F6" s="42">
        <v>3000</v>
      </c>
      <c r="G6" s="42">
        <f>2500+499.98</f>
        <v>2999.98</v>
      </c>
      <c r="H6" s="42">
        <v>4303.0600000000004</v>
      </c>
      <c r="I6" s="42">
        <v>2928.54</v>
      </c>
      <c r="J6" s="42">
        <v>481.79</v>
      </c>
      <c r="K6" s="42"/>
      <c r="L6" s="42"/>
      <c r="M6" s="42"/>
      <c r="N6" s="42"/>
      <c r="O6" s="9">
        <f t="shared" si="0"/>
        <v>32095.410000000003</v>
      </c>
      <c r="P6" s="9"/>
      <c r="Q6" s="10"/>
      <c r="R6" s="10"/>
      <c r="S6" s="10"/>
      <c r="T6" s="12"/>
      <c r="U6" s="10"/>
    </row>
    <row r="7" spans="1:1025" s="3" customFormat="1" ht="12.75" customHeight="1">
      <c r="A7" s="11" t="s">
        <v>21</v>
      </c>
      <c r="B7" s="42">
        <v>17382.080000000002</v>
      </c>
      <c r="C7" s="42">
        <v>999.96</v>
      </c>
      <c r="D7" s="42"/>
      <c r="E7" s="42"/>
      <c r="F7" s="42">
        <v>3000</v>
      </c>
      <c r="G7" s="42"/>
      <c r="H7" s="42">
        <v>4378.32</v>
      </c>
      <c r="I7" s="42"/>
      <c r="J7" s="42"/>
      <c r="K7" s="42"/>
      <c r="L7" s="42"/>
      <c r="M7" s="42"/>
      <c r="N7" s="42"/>
      <c r="O7" s="9">
        <f t="shared" si="0"/>
        <v>25760.36</v>
      </c>
      <c r="P7" s="9"/>
      <c r="Q7" s="10"/>
      <c r="R7" s="10"/>
      <c r="S7" s="10"/>
      <c r="T7" s="10"/>
      <c r="U7" s="10"/>
    </row>
    <row r="8" spans="1:1025" s="3" customFormat="1" ht="12.75" customHeight="1">
      <c r="A8" s="11" t="s">
        <v>22</v>
      </c>
      <c r="B8" s="42">
        <v>4657.59</v>
      </c>
      <c r="C8" s="42">
        <v>269.22000000000003</v>
      </c>
      <c r="D8" s="42">
        <f>2499.99+2692.27</f>
        <v>5192.26</v>
      </c>
      <c r="E8" s="42"/>
      <c r="F8" s="42"/>
      <c r="G8" s="42"/>
      <c r="H8" s="42">
        <v>504.27</v>
      </c>
      <c r="I8" s="42">
        <v>494.67</v>
      </c>
      <c r="J8" s="42">
        <v>2891.02</v>
      </c>
      <c r="K8" s="42">
        <v>1623.04</v>
      </c>
      <c r="L8" s="42">
        <v>1287.67</v>
      </c>
      <c r="M8" s="42">
        <v>5000</v>
      </c>
      <c r="N8" s="42">
        <v>321.06</v>
      </c>
      <c r="O8" s="9">
        <f t="shared" si="0"/>
        <v>22240.799999999999</v>
      </c>
      <c r="P8" s="9">
        <v>42.1</v>
      </c>
      <c r="Q8" s="10"/>
      <c r="R8" s="10"/>
      <c r="S8" s="10"/>
      <c r="T8" s="10"/>
      <c r="U8" s="10"/>
    </row>
    <row r="9" spans="1:1025" s="3" customFormat="1" ht="16.5" customHeight="1">
      <c r="A9" s="11" t="s">
        <v>23</v>
      </c>
      <c r="B9" s="42">
        <v>17382.080000000002</v>
      </c>
      <c r="C9" s="42">
        <v>999.96</v>
      </c>
      <c r="D9" s="42"/>
      <c r="E9" s="42"/>
      <c r="F9" s="42"/>
      <c r="G9" s="42"/>
      <c r="H9" s="42">
        <v>4353.24</v>
      </c>
      <c r="I9" s="42">
        <v>63.6</v>
      </c>
      <c r="J9" s="42">
        <v>600</v>
      </c>
      <c r="K9" s="42"/>
      <c r="L9" s="42"/>
      <c r="M9" s="42"/>
      <c r="N9" s="42"/>
      <c r="O9" s="9">
        <f t="shared" si="0"/>
        <v>23398.879999999997</v>
      </c>
      <c r="P9" s="9"/>
      <c r="Q9" s="10"/>
      <c r="R9" s="10"/>
      <c r="S9" s="10"/>
      <c r="T9" s="13"/>
      <c r="U9" s="10"/>
    </row>
    <row r="10" spans="1:1025" s="3" customFormat="1" ht="12.75" customHeight="1">
      <c r="A10" s="11" t="s">
        <v>24</v>
      </c>
      <c r="B10" s="42">
        <v>10595.31</v>
      </c>
      <c r="C10" s="42">
        <v>607.66999999999996</v>
      </c>
      <c r="D10" s="42"/>
      <c r="E10" s="42"/>
      <c r="F10" s="42"/>
      <c r="G10" s="42"/>
      <c r="H10" s="42">
        <v>2648.92</v>
      </c>
      <c r="I10" s="42"/>
      <c r="J10" s="42"/>
      <c r="K10" s="42"/>
      <c r="L10" s="42"/>
      <c r="M10" s="42"/>
      <c r="N10" s="42"/>
      <c r="O10" s="9">
        <f t="shared" si="0"/>
        <v>13851.9</v>
      </c>
      <c r="P10" s="9"/>
      <c r="Q10" s="10"/>
      <c r="R10" s="10"/>
      <c r="S10" s="10"/>
      <c r="T10" s="13"/>
      <c r="U10" s="10"/>
    </row>
    <row r="11" spans="1:1025" s="3" customFormat="1" ht="12.75" customHeight="1">
      <c r="A11" s="11" t="s">
        <v>25</v>
      </c>
      <c r="B11" s="42">
        <v>17382.080000000002</v>
      </c>
      <c r="C11" s="42">
        <v>999.96</v>
      </c>
      <c r="D11" s="42">
        <f>2499.99+2423.04</f>
        <v>4923.03</v>
      </c>
      <c r="E11" s="42">
        <v>999.99</v>
      </c>
      <c r="F11" s="42">
        <v>3000</v>
      </c>
      <c r="G11" s="42"/>
      <c r="H11" s="42">
        <v>4331.72</v>
      </c>
      <c r="I11" s="42"/>
      <c r="J11" s="42"/>
      <c r="K11" s="42"/>
      <c r="L11" s="42"/>
      <c r="M11" s="42"/>
      <c r="N11" s="42"/>
      <c r="O11" s="9">
        <f t="shared" si="0"/>
        <v>31636.780000000002</v>
      </c>
      <c r="P11" s="9"/>
      <c r="Q11" s="10"/>
      <c r="R11" s="10"/>
      <c r="S11" s="10"/>
      <c r="T11" s="10"/>
      <c r="U11" s="10"/>
    </row>
    <row r="12" spans="1:1025" s="3" customFormat="1" ht="12.75" customHeight="1">
      <c r="A12" s="11" t="s">
        <v>26</v>
      </c>
      <c r="B12" s="42">
        <v>2062.65</v>
      </c>
      <c r="C12" s="42">
        <v>119.23</v>
      </c>
      <c r="D12" s="42"/>
      <c r="E12" s="42"/>
      <c r="F12" s="42"/>
      <c r="G12" s="42"/>
      <c r="H12" s="42">
        <v>226.05</v>
      </c>
      <c r="I12" s="42"/>
      <c r="J12" s="42"/>
      <c r="K12" s="42"/>
      <c r="L12" s="42">
        <v>416.68</v>
      </c>
      <c r="M12" s="42"/>
      <c r="N12" s="42"/>
      <c r="O12" s="9">
        <f t="shared" si="0"/>
        <v>2824.61</v>
      </c>
      <c r="P12" s="9"/>
      <c r="Q12" s="10"/>
      <c r="R12" s="10"/>
      <c r="S12" s="10"/>
      <c r="T12" s="10"/>
      <c r="U12" s="10"/>
    </row>
    <row r="13" spans="1:1025" s="3" customFormat="1" ht="12.75" customHeight="1">
      <c r="A13" s="11" t="s">
        <v>27</v>
      </c>
      <c r="B13" s="42">
        <v>17382.080000000002</v>
      </c>
      <c r="C13" s="42">
        <v>999.96</v>
      </c>
      <c r="D13" s="42"/>
      <c r="E13" s="42">
        <v>1000</v>
      </c>
      <c r="F13" s="42">
        <v>6000</v>
      </c>
      <c r="G13" s="42"/>
      <c r="H13" s="42">
        <v>4303.0600000000004</v>
      </c>
      <c r="I13" s="42"/>
      <c r="J13" s="42"/>
      <c r="K13" s="42"/>
      <c r="L13" s="42"/>
      <c r="M13" s="42"/>
      <c r="N13" s="42"/>
      <c r="O13" s="9">
        <f t="shared" si="0"/>
        <v>29685.100000000002</v>
      </c>
      <c r="P13" s="9"/>
      <c r="Q13" s="10"/>
      <c r="R13" s="10"/>
      <c r="S13" s="10"/>
      <c r="T13" s="10"/>
      <c r="U13" s="10"/>
    </row>
    <row r="14" spans="1:1025" s="3" customFormat="1" ht="12.75" customHeight="1">
      <c r="A14" s="11" t="s">
        <v>28</v>
      </c>
      <c r="B14" s="42">
        <v>17382.080000000002</v>
      </c>
      <c r="C14" s="42">
        <v>996.58</v>
      </c>
      <c r="D14" s="42"/>
      <c r="E14" s="42">
        <v>2000</v>
      </c>
      <c r="F14" s="42">
        <v>3000</v>
      </c>
      <c r="G14" s="42"/>
      <c r="H14" s="42">
        <v>4812.5600000000004</v>
      </c>
      <c r="I14" s="42">
        <v>574.91</v>
      </c>
      <c r="J14" s="42">
        <v>53.3</v>
      </c>
      <c r="K14" s="42"/>
      <c r="L14" s="42"/>
      <c r="M14" s="42"/>
      <c r="N14" s="42"/>
      <c r="O14" s="9">
        <f t="shared" si="0"/>
        <v>28819.430000000004</v>
      </c>
      <c r="P14" s="9"/>
      <c r="Q14" s="10"/>
      <c r="R14" s="10"/>
      <c r="S14" s="10"/>
      <c r="T14" s="10"/>
      <c r="U14" s="10"/>
    </row>
    <row r="15" spans="1:1025" s="3" customFormat="1" ht="12.75" customHeight="1">
      <c r="A15" s="11" t="s">
        <v>29</v>
      </c>
      <c r="B15" s="42">
        <v>17382.080000000002</v>
      </c>
      <c r="C15" s="42">
        <v>996.58</v>
      </c>
      <c r="D15" s="42"/>
      <c r="E15" s="42"/>
      <c r="F15" s="42"/>
      <c r="G15" s="42"/>
      <c r="H15" s="42">
        <v>4303.0600000000004</v>
      </c>
      <c r="I15" s="42"/>
      <c r="J15" s="42"/>
      <c r="K15" s="42"/>
      <c r="L15" s="42"/>
      <c r="M15" s="42"/>
      <c r="N15" s="42"/>
      <c r="O15" s="9">
        <f t="shared" si="0"/>
        <v>22681.720000000005</v>
      </c>
      <c r="P15" s="9"/>
      <c r="Q15" s="10"/>
      <c r="R15" s="10"/>
      <c r="S15" s="10"/>
      <c r="T15" s="10"/>
      <c r="U15" s="10"/>
    </row>
    <row r="16" spans="1:1025" s="3" customFormat="1" ht="12.75" customHeight="1">
      <c r="A16" s="11" t="s">
        <v>30</v>
      </c>
      <c r="B16" s="42">
        <v>17382.080000000002</v>
      </c>
      <c r="C16" s="42">
        <v>999.96</v>
      </c>
      <c r="D16" s="42"/>
      <c r="E16" s="42"/>
      <c r="F16" s="42">
        <v>3000</v>
      </c>
      <c r="G16" s="42">
        <f>2500+499.98</f>
        <v>2999.98</v>
      </c>
      <c r="H16" s="42">
        <v>4303.0600000000004</v>
      </c>
      <c r="I16" s="42">
        <v>566.4</v>
      </c>
      <c r="J16" s="42">
        <v>1129.92</v>
      </c>
      <c r="K16" s="42"/>
      <c r="L16" s="42"/>
      <c r="M16" s="42"/>
      <c r="N16" s="42"/>
      <c r="O16" s="9">
        <f t="shared" si="0"/>
        <v>30381.4</v>
      </c>
      <c r="P16" s="9">
        <v>120.03</v>
      </c>
      <c r="Q16" s="10"/>
      <c r="R16" s="10"/>
      <c r="S16" s="10"/>
      <c r="T16" s="10"/>
      <c r="U16" s="10"/>
    </row>
    <row r="17" spans="1:1025" s="3" customFormat="1" ht="12.75" customHeight="1">
      <c r="A17" s="11" t="s">
        <v>31</v>
      </c>
      <c r="B17" s="42">
        <v>17382.080000000002</v>
      </c>
      <c r="C17" s="42">
        <v>996.58</v>
      </c>
      <c r="D17" s="42"/>
      <c r="E17" s="42"/>
      <c r="F17" s="42"/>
      <c r="G17" s="42">
        <f>2500+499.98</f>
        <v>2999.98</v>
      </c>
      <c r="H17" s="42">
        <v>4485.12</v>
      </c>
      <c r="I17" s="42">
        <v>589.24</v>
      </c>
      <c r="J17" s="42">
        <v>1433.24</v>
      </c>
      <c r="K17" s="42"/>
      <c r="L17" s="42"/>
      <c r="M17" s="42"/>
      <c r="N17" s="42"/>
      <c r="O17" s="9">
        <f t="shared" si="0"/>
        <v>27886.240000000005</v>
      </c>
      <c r="P17" s="9"/>
      <c r="Q17" s="10"/>
      <c r="R17" s="10"/>
      <c r="S17" s="10"/>
      <c r="T17" s="10"/>
      <c r="U17" s="10"/>
    </row>
    <row r="18" spans="1:1025" s="3" customFormat="1" ht="12.75" customHeight="1">
      <c r="A18" s="11" t="s">
        <v>32</v>
      </c>
      <c r="B18" s="42">
        <v>17382.080000000002</v>
      </c>
      <c r="C18" s="42">
        <v>999.96</v>
      </c>
      <c r="D18" s="42"/>
      <c r="E18" s="42"/>
      <c r="F18" s="42"/>
      <c r="G18" s="42">
        <f>2500+499.98</f>
        <v>2999.98</v>
      </c>
      <c r="H18" s="42">
        <v>4303.0600000000004</v>
      </c>
      <c r="I18" s="42">
        <v>597.29999999999995</v>
      </c>
      <c r="J18" s="42">
        <v>574.29</v>
      </c>
      <c r="K18" s="42"/>
      <c r="L18" s="42"/>
      <c r="M18" s="42"/>
      <c r="N18" s="42"/>
      <c r="O18" s="9">
        <f t="shared" si="0"/>
        <v>26856.670000000002</v>
      </c>
      <c r="P18" s="9"/>
      <c r="Q18" s="10"/>
      <c r="R18" s="10"/>
      <c r="S18" s="10"/>
      <c r="T18" s="10"/>
      <c r="U18" s="10"/>
    </row>
    <row r="19" spans="1:1025" s="3" customFormat="1" ht="12.75" customHeight="1">
      <c r="A19" s="11" t="s">
        <v>33</v>
      </c>
      <c r="B19" s="42">
        <v>17382.080000000002</v>
      </c>
      <c r="C19" s="42">
        <v>999.96</v>
      </c>
      <c r="D19" s="42"/>
      <c r="E19" s="42"/>
      <c r="F19" s="42"/>
      <c r="G19" s="42">
        <f>2500+499.98</f>
        <v>2999.98</v>
      </c>
      <c r="H19" s="42">
        <v>4785.84</v>
      </c>
      <c r="I19" s="42"/>
      <c r="J19" s="42">
        <v>268.12</v>
      </c>
      <c r="K19" s="42"/>
      <c r="L19" s="42"/>
      <c r="M19" s="42"/>
      <c r="N19" s="42"/>
      <c r="O19" s="9">
        <f t="shared" si="0"/>
        <v>26435.98</v>
      </c>
      <c r="P19" s="9"/>
      <c r="Q19" s="10"/>
      <c r="R19" s="10"/>
      <c r="S19" s="10"/>
      <c r="T19" s="10"/>
      <c r="U19" s="10"/>
    </row>
    <row r="20" spans="1:1025" s="3" customFormat="1" ht="12.75" customHeight="1">
      <c r="A20" s="11" t="s">
        <v>34</v>
      </c>
      <c r="B20" s="42">
        <v>17382.080000000002</v>
      </c>
      <c r="C20" s="42">
        <v>999.96</v>
      </c>
      <c r="D20" s="42"/>
      <c r="E20" s="42"/>
      <c r="F20" s="42"/>
      <c r="G20" s="42">
        <f>2500+499.98</f>
        <v>2999.98</v>
      </c>
      <c r="H20" s="42">
        <v>4825.92</v>
      </c>
      <c r="I20" s="42">
        <v>844.45</v>
      </c>
      <c r="J20" s="42">
        <v>545.6</v>
      </c>
      <c r="K20" s="42"/>
      <c r="L20" s="42"/>
      <c r="M20" s="42"/>
      <c r="N20" s="42"/>
      <c r="O20" s="9">
        <f t="shared" si="0"/>
        <v>27597.99</v>
      </c>
      <c r="P20" s="9">
        <v>190.12</v>
      </c>
      <c r="Q20" s="10"/>
      <c r="R20" s="10"/>
      <c r="S20" s="10"/>
      <c r="T20" s="10"/>
      <c r="U20" s="10"/>
    </row>
    <row r="21" spans="1:1025" s="3" customFormat="1" ht="12.75" customHeight="1">
      <c r="A21" s="11" t="s">
        <v>35</v>
      </c>
      <c r="B21" s="42">
        <v>17382.080000000002</v>
      </c>
      <c r="C21" s="42">
        <v>999.96</v>
      </c>
      <c r="D21" s="42">
        <f>5000+4923.01</f>
        <v>9923.01</v>
      </c>
      <c r="E21" s="42"/>
      <c r="F21" s="42"/>
      <c r="G21" s="42"/>
      <c r="H21" s="42">
        <v>4919.4799999999996</v>
      </c>
      <c r="I21" s="42"/>
      <c r="J21" s="42"/>
      <c r="K21" s="42"/>
      <c r="L21" s="42"/>
      <c r="M21" s="42"/>
      <c r="N21" s="42"/>
      <c r="O21" s="9">
        <f t="shared" ref="O21" si="1">SUM(B21:N21)</f>
        <v>33224.53</v>
      </c>
      <c r="P21" s="9"/>
      <c r="Q21" s="10"/>
      <c r="R21" s="10"/>
      <c r="S21" s="10"/>
      <c r="T21" s="10"/>
      <c r="U21" s="10"/>
    </row>
    <row r="22" spans="1:1025" s="3" customFormat="1" ht="12.75" customHeight="1">
      <c r="A22" s="11" t="s">
        <v>36</v>
      </c>
      <c r="B22" s="42">
        <v>17382.080000000002</v>
      </c>
      <c r="C22" s="42">
        <v>999.96</v>
      </c>
      <c r="D22" s="42"/>
      <c r="E22" s="42"/>
      <c r="F22" s="42"/>
      <c r="G22" s="42"/>
      <c r="H22" s="42">
        <v>4303.0600000000004</v>
      </c>
      <c r="I22" s="42"/>
      <c r="J22" s="42"/>
      <c r="K22" s="42"/>
      <c r="L22" s="42"/>
      <c r="M22" s="42"/>
      <c r="N22" s="42"/>
      <c r="O22" s="9">
        <f>SUM(B22:N22)</f>
        <v>22685.100000000002</v>
      </c>
      <c r="P22" s="9"/>
      <c r="Q22" s="10"/>
      <c r="R22" s="10"/>
      <c r="S22" s="10"/>
      <c r="T22" s="10"/>
      <c r="U22" s="10"/>
    </row>
    <row r="23" spans="1:1025" s="17" customFormat="1" ht="12.75" customHeight="1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"/>
      <c r="P23" s="16"/>
      <c r="Q23" s="15"/>
      <c r="R23" s="15"/>
      <c r="S23" s="15"/>
      <c r="T23" s="15"/>
      <c r="U23" s="15"/>
    </row>
    <row r="24" spans="1:1025" s="23" customFormat="1" ht="12.75" customHeight="1">
      <c r="A24" s="18" t="s">
        <v>37</v>
      </c>
      <c r="B24" s="19">
        <f>SUM(B3:B22)</f>
        <v>309816.74000000017</v>
      </c>
      <c r="C24" s="19">
        <f t="shared" ref="C24:P24" si="2">SUM(C3:C22)</f>
        <v>17812.229999999996</v>
      </c>
      <c r="D24" s="19">
        <f t="shared" si="2"/>
        <v>20038.300000000003</v>
      </c>
      <c r="E24" s="19">
        <f t="shared" si="2"/>
        <v>3999.99</v>
      </c>
      <c r="F24" s="19">
        <f t="shared" si="2"/>
        <v>24000</v>
      </c>
      <c r="G24" s="19">
        <f t="shared" si="2"/>
        <v>17999.88</v>
      </c>
      <c r="H24" s="19">
        <f t="shared" si="2"/>
        <v>78281.799999999988</v>
      </c>
      <c r="I24" s="19">
        <f t="shared" si="2"/>
        <v>6659.11</v>
      </c>
      <c r="J24" s="19">
        <f t="shared" si="2"/>
        <v>7977.2800000000007</v>
      </c>
      <c r="K24" s="19">
        <f t="shared" si="2"/>
        <v>1623.04</v>
      </c>
      <c r="L24" s="19">
        <f t="shared" si="2"/>
        <v>1704.3500000000001</v>
      </c>
      <c r="M24" s="19">
        <f t="shared" si="2"/>
        <v>5000</v>
      </c>
      <c r="N24" s="19">
        <f t="shared" si="2"/>
        <v>321.06</v>
      </c>
      <c r="O24" s="20">
        <f t="shared" si="2"/>
        <v>495233.78</v>
      </c>
      <c r="P24" s="20">
        <f t="shared" si="2"/>
        <v>352.25</v>
      </c>
      <c r="Q24" s="21"/>
      <c r="R24" s="21"/>
      <c r="S24" s="21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</row>
    <row r="25" spans="1:1025" s="3" customFormat="1" ht="12.75" customHeight="1">
      <c r="A25" s="11"/>
      <c r="B25" s="8"/>
      <c r="C25" s="2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</row>
    <row r="26" spans="1:1025" s="28" customFormat="1" ht="21.75" customHeight="1">
      <c r="A26" s="25"/>
      <c r="B26" s="8"/>
      <c r="C26" s="8"/>
      <c r="D26" s="8"/>
      <c r="E26" s="8"/>
      <c r="F26" s="8"/>
      <c r="G26" s="8"/>
      <c r="H26" s="8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7"/>
      <c r="U26" s="27"/>
    </row>
    <row r="27" spans="1:1025" s="3" customFormat="1" ht="12.75" customHeight="1">
      <c r="A27" s="29"/>
      <c r="B27" s="30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0"/>
      <c r="Q27" s="10"/>
      <c r="R27" s="10"/>
      <c r="S27" s="10"/>
      <c r="T27" s="10"/>
      <c r="U27" s="10"/>
    </row>
    <row r="28" spans="1:1025" ht="16.5" customHeight="1">
      <c r="A28" s="29"/>
      <c r="B28" s="32"/>
      <c r="C28" s="33"/>
      <c r="D28" s="34"/>
      <c r="E28" s="33"/>
      <c r="F28" s="33"/>
      <c r="G28" s="33"/>
      <c r="H28" s="26"/>
      <c r="I28" s="33"/>
      <c r="J28" s="33"/>
      <c r="K28" s="33"/>
      <c r="L28" s="33"/>
      <c r="M28" s="33"/>
      <c r="N28" s="33"/>
      <c r="O28" s="34"/>
      <c r="P28" s="33"/>
      <c r="Q28" s="33"/>
      <c r="R28" s="33"/>
      <c r="S28" s="33"/>
      <c r="T28" s="33"/>
      <c r="U28" s="33"/>
    </row>
    <row r="29" spans="1:1025" ht="16.5" customHeight="1">
      <c r="A29" s="29"/>
      <c r="B29" s="32"/>
      <c r="C29" s="35"/>
      <c r="D29" s="35"/>
      <c r="E29" s="33"/>
      <c r="F29" s="33"/>
      <c r="G29" s="33"/>
      <c r="H29" s="26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1025" ht="16.5" customHeight="1">
      <c r="A30" s="29"/>
      <c r="B30" s="32"/>
      <c r="C30" s="33"/>
      <c r="D30" s="30"/>
      <c r="E30" s="33"/>
      <c r="F30" s="33"/>
      <c r="G30" s="33"/>
      <c r="H30" s="26"/>
      <c r="I30" s="33"/>
      <c r="J30" s="33"/>
      <c r="K30" s="33"/>
      <c r="L30" s="33"/>
      <c r="M30" s="33"/>
      <c r="N30" s="33"/>
      <c r="O30" s="34">
        <f>SUM(O28:O29)</f>
        <v>0</v>
      </c>
      <c r="P30" s="33"/>
      <c r="Q30" s="33"/>
      <c r="R30" s="33"/>
      <c r="S30" s="33"/>
      <c r="T30" s="33"/>
      <c r="U30" s="33"/>
    </row>
    <row r="31" spans="1:1025" ht="16.5" customHeight="1">
      <c r="A31" s="29"/>
      <c r="B31" s="32"/>
      <c r="C31" s="33"/>
      <c r="D31" s="33"/>
      <c r="E31" s="33"/>
      <c r="F31" s="33"/>
      <c r="G31" s="33"/>
      <c r="H31" s="2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1025" ht="16.5" customHeight="1">
      <c r="A32" s="36"/>
      <c r="B32" s="32"/>
      <c r="C32" s="33"/>
      <c r="D32" s="33"/>
      <c r="E32" s="33"/>
      <c r="F32" s="33"/>
      <c r="G32" s="33"/>
      <c r="H32" s="2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1025" ht="16.5" customHeight="1">
      <c r="A33" s="29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1025" ht="12.75" customHeight="1">
      <c r="A34" s="29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1025" ht="12.75" customHeight="1">
      <c r="A35" s="29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1025" ht="12.75" customHeight="1">
      <c r="A36" s="29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1025" ht="12.75" customHeight="1">
      <c r="A37" s="29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1025" ht="12.75" customHeight="1">
      <c r="A38" s="29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1025" ht="12.75" customHeight="1">
      <c r="A39" s="29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1025" ht="12.75" customHeight="1">
      <c r="A40" s="29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1025" ht="12.75" customHeight="1">
      <c r="A41" s="29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1025" ht="12.75" customHeight="1">
      <c r="A42" s="29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1025" s="37" customFormat="1" ht="12.75" customHeight="1">
      <c r="A43" s="29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</row>
    <row r="44" spans="1:1025" s="37" customFormat="1" ht="12.75" customHeight="1">
      <c r="A44" s="38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</row>
    <row r="45" spans="1:1025" s="37" customFormat="1" ht="12.75" customHeight="1">
      <c r="A45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</row>
    <row r="46" spans="1:1025" s="37" customFormat="1" ht="12.75" customHeight="1">
      <c r="A46"/>
      <c r="B46" s="3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</row>
    <row r="47" spans="1:1025">
      <c r="B47" s="40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1025">
      <c r="B48" s="4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2:21">
      <c r="B49" s="40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2:21">
      <c r="B50" s="40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2:21">
      <c r="B51" s="40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2:21">
      <c r="B52" s="40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2:21">
      <c r="B53" s="40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2:21">
      <c r="B54" s="40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2:21">
      <c r="B55" s="4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2:21">
      <c r="B56" s="40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2:21">
      <c r="B57" s="40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2:21">
      <c r="B58" s="4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2:21">
      <c r="B59" s="40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2:21">
      <c r="B60" s="40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2:21">
      <c r="B61" s="40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2:21">
      <c r="B62" s="40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2:21">
      <c r="B63" s="40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2:21">
      <c r="B64" s="40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40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40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40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40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40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</sheetData>
  <pageMargins left="0.7" right="0.7" top="0.75" bottom="0.75" header="0.3" footer="0.3"/>
  <ignoredErrors>
    <ignoredError sqref="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Longford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Devine</dc:creator>
  <cp:lastModifiedBy>Patricia Devine</cp:lastModifiedBy>
  <dcterms:created xsi:type="dcterms:W3CDTF">2021-04-28T11:28:20Z</dcterms:created>
  <dcterms:modified xsi:type="dcterms:W3CDTF">2021-04-28T13:21:39Z</dcterms:modified>
</cp:coreProperties>
</file>